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han_Bo_3_Tui_Tien" sheetId="1" state="visible" r:id="rId1"/>
    <sheet xmlns:r="http://schemas.openxmlformats.org/officeDocument/2006/relationships" name="2_Quy_Du_Phong_Khan_C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1E2A22"/>
      <sz val="10"/>
    </font>
    <font>
      <name val="Arial"/>
      <b val="1"/>
      <color rgb="001E2A22"/>
      <sz val="10"/>
    </font>
    <font>
      <name val="Arial"/>
      <b val="1"/>
      <color rgb="00C46A4A"/>
      <sz val="11"/>
    </font>
    <font>
      <name val="Arial"/>
      <b val="1"/>
      <color rgb="00FFFFFF"/>
      <sz val="10"/>
    </font>
    <font>
      <name val="Arial"/>
      <color rgb="001E2A22"/>
      <sz val="10"/>
    </font>
    <font>
      <name val="Arial"/>
      <b val="1"/>
      <color rgb="002D5A3D"/>
      <sz val="11"/>
    </font>
  </fonts>
  <fills count="6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E8F0EB"/>
      </patternFill>
    </fill>
    <fill>
      <patternFill patternType="solid">
        <fgColor rgb="00FFF8F0"/>
      </patternFill>
    </fill>
    <fill>
      <patternFill patternType="solid">
        <fgColor rgb="00FAF7F2"/>
      </patternFill>
    </fill>
  </fills>
  <borders count="2">
    <border>
      <left/>
      <right/>
      <top/>
      <bottom/>
      <diagonal/>
    </border>
    <border>
      <left style="thin">
        <color rgb="00D0D9D2"/>
      </left>
      <right style="thin">
        <color rgb="00D0D9D2"/>
      </right>
      <top style="thin">
        <color rgb="00D0D9D2"/>
      </top>
      <bottom style="thin">
        <color rgb="00D0D9D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3" fontId="4" fillId="4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164" fontId="6" fillId="0" borderId="1" pivotButton="0" quotePrefix="0" xfId="0"/>
    <xf numFmtId="0" fontId="3" fillId="5" borderId="1" pivotButton="0" quotePrefix="0" xfId="0"/>
    <xf numFmtId="3" fontId="3" fillId="5" borderId="1" pivotButton="0" quotePrefix="0" xfId="0"/>
    <xf numFmtId="164" fontId="3" fillId="5" borderId="1" pivotButton="0" quotePrefix="0" xfId="0"/>
    <xf numFmtId="3" fontId="3" fillId="0" borderId="0" pivotButton="0" quotePrefix="0" xfId="0"/>
    <xf numFmtId="3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46" customWidth="1" min="2" max="2"/>
    <col width="22" customWidth="1" min="3" max="3"/>
    <col width="22" customWidth="1" min="4" max="4"/>
    <col width="18" customWidth="1" min="5" max="5"/>
    <col width="22" customWidth="1" min="6" max="6"/>
  </cols>
  <sheetData>
    <row r="1" ht="30" customHeight="1">
      <c r="A1" s="1" t="inlineStr">
        <is>
          <t>BẢNG PHÂN BỔ NGÂN SÁCH GIA ĐÌNH THEO QUY TẮC 3 TÚI TIỀN (50 / 30 / 20)</t>
        </is>
      </c>
    </row>
    <row r="2" ht="22" customHeight="1">
      <c r="A2" s="2" t="inlineStr">
        <is>
          <t>Hệ sinh thái Lifelab.vn — Biên soạn: Nguyễn Ngọc Ưng (Nhà Hoạch Định Tài Chính Cá Nhân, FIDT)</t>
        </is>
      </c>
    </row>
    <row r="4">
      <c r="A4" s="3" t="inlineStr">
        <is>
          <t>TỔNG THU NHẬP RÒNG HỘ GIA ĐÌNH / THÁNG (VNĐ):</t>
        </is>
      </c>
      <c r="C4" s="4" t="n">
        <v>50000000</v>
      </c>
    </row>
    <row r="6" ht="26" customHeight="1">
      <c r="A6" s="5" t="inlineStr">
        <is>
          <t>Nhóm Túi Tiền</t>
        </is>
      </c>
      <c r="B6" s="5" t="inlineStr">
        <is>
          <t>Hạng mục Chi tiêu / Tích lũy</t>
        </is>
      </c>
      <c r="C6" s="5" t="inlineStr">
        <is>
          <t>Ngân sách Chuẩn (VNĐ)</t>
        </is>
      </c>
      <c r="D6" s="5" t="inlineStr">
        <is>
          <t>Thực tế Chi / Trích (VNĐ)</t>
        </is>
      </c>
      <c r="E6" s="5" t="inlineStr">
        <is>
          <t>Tỷ trọng Thực tế (%)</t>
        </is>
      </c>
      <c r="F6" s="5" t="inlineStr">
        <is>
          <t>Đánh giá Trạng thái</t>
        </is>
      </c>
    </row>
    <row r="7" ht="21" customHeight="1">
      <c r="A7" s="6" t="inlineStr">
        <is>
          <t>Túi 1: Thiết yếu (≤50%)</t>
        </is>
      </c>
      <c r="B7" s="7" t="inlineStr">
        <is>
          <t>Ăn uống tại nhà, thực phẩm &amp; nhu yếu phẩm</t>
        </is>
      </c>
      <c r="C7" s="8">
        <f>$C$4*0.20</f>
        <v/>
      </c>
      <c r="D7" s="8" t="n">
        <v>10000000</v>
      </c>
      <c r="E7" s="9">
        <f>D7/$C$4</f>
        <v/>
      </c>
      <c r="F7" s="6">
        <f>IF(D7&lt;=C7,"Đạt chuẩn","Cần rà soát")</f>
        <v/>
      </c>
    </row>
    <row r="8" ht="21" customHeight="1">
      <c r="A8" s="6" t="inlineStr">
        <is>
          <t>Túi 1: Thiết yếu (≤50%)</t>
        </is>
      </c>
      <c r="B8" s="7" t="inlineStr">
        <is>
          <t>Nhà ở (Trả góp mua nhà ở thực / Thuê nhà / Điện nước)</t>
        </is>
      </c>
      <c r="C8" s="8">
        <f>$C$4*0.15</f>
        <v/>
      </c>
      <c r="D8" s="8" t="n">
        <v>8000000</v>
      </c>
      <c r="E8" s="9">
        <f>D8/$C$4</f>
        <v/>
      </c>
      <c r="F8" s="6">
        <f>IF(D8&lt;=C8,"Đạt chuẩn","Cần rà soát")</f>
        <v/>
      </c>
    </row>
    <row r="9" ht="21" customHeight="1">
      <c r="A9" s="6" t="inlineStr">
        <is>
          <t>Túi 1: Thiết yếu (≤50%)</t>
        </is>
      </c>
      <c r="B9" s="7" t="inlineStr">
        <is>
          <t>Học phí cơ bản của con &amp; Phụng dưỡng cha mẹ hai bên</t>
        </is>
      </c>
      <c r="C9" s="8">
        <f>$C$4*0.15</f>
        <v/>
      </c>
      <c r="D9" s="8" t="n">
        <v>6500000</v>
      </c>
      <c r="E9" s="9">
        <f>D9/$C$4</f>
        <v/>
      </c>
      <c r="F9" s="6">
        <f>IF(D9&lt;=C9,"Đạt chuẩn","Cần rà soát")</f>
        <v/>
      </c>
    </row>
    <row r="10" ht="21" customHeight="1">
      <c r="A10" s="6" t="inlineStr">
        <is>
          <t>Túi 2: Linh hoạt (≤30%)</t>
        </is>
      </c>
      <c r="B10" s="7" t="inlineStr">
        <is>
          <t>Ẩm thực cuối tuần, giải trí &amp; du lịch gia đình</t>
        </is>
      </c>
      <c r="C10" s="8">
        <f>$C$4*0.12</f>
        <v/>
      </c>
      <c r="D10" s="8" t="n">
        <v>5500000</v>
      </c>
      <c r="E10" s="9">
        <f>D10/$C$4</f>
        <v/>
      </c>
      <c r="F10" s="6">
        <f>IF(D10&lt;=C10,"Đạt chuẩn","Cần rà soát")</f>
        <v/>
      </c>
    </row>
    <row r="11" ht="21" customHeight="1">
      <c r="A11" s="6" t="inlineStr">
        <is>
          <t>Túi 2: Linh hoạt (≤30%)</t>
        </is>
      </c>
      <c r="B11" s="7" t="inlineStr">
        <is>
          <t>Khóa học phát triển bản thân, thể thao &amp; sức khỏe</t>
        </is>
      </c>
      <c r="C11" s="8">
        <f>$C$4*0.10</f>
        <v/>
      </c>
      <c r="D11" s="8" t="n">
        <v>4500000</v>
      </c>
      <c r="E11" s="9">
        <f>D11/$C$4</f>
        <v/>
      </c>
      <c r="F11" s="6">
        <f>IF(D11&lt;=C11,"Đạt chuẩn","Cần rà soát")</f>
        <v/>
      </c>
    </row>
    <row r="12" ht="21" customHeight="1">
      <c r="A12" s="6" t="inlineStr">
        <is>
          <t>Túi 2: Linh hoạt (≤30%)</t>
        </is>
      </c>
      <c r="B12" s="7" t="inlineStr">
        <is>
          <t>Quỹ tự do cá nhân Vợ &amp; Chồng</t>
        </is>
      </c>
      <c r="C12" s="8">
        <f>$C$4*0.08</f>
        <v/>
      </c>
      <c r="D12" s="8" t="n">
        <v>4000000</v>
      </c>
      <c r="E12" s="9">
        <f>D12/$C$4</f>
        <v/>
      </c>
      <c r="F12" s="6">
        <f>IF(D12&lt;=C12,"Đạt chuẩn","Cần rà soát")</f>
        <v/>
      </c>
    </row>
    <row r="13" ht="21" customHeight="1">
      <c r="A13" s="6" t="inlineStr">
        <is>
          <t>Túi 3: Tích lũy &amp; Bảo vệ (≥20%)</t>
        </is>
      </c>
      <c r="B13" s="7" t="inlineStr">
        <is>
          <t>Trích Quỹ Dự phòng Khẩn cấp (Lớp 1 Phòng thủ)</t>
        </is>
      </c>
      <c r="C13" s="8">
        <f>$C$4*0.05</f>
        <v/>
      </c>
      <c r="D13" s="8" t="n">
        <v>2500000</v>
      </c>
      <c r="E13" s="9">
        <f>D13/$C$4</f>
        <v/>
      </c>
      <c r="F13" s="6">
        <f>IF(D13&lt;=C13,"Đạt chuẩn","Cần rà soát")</f>
        <v/>
      </c>
    </row>
    <row r="14" ht="21" customHeight="1">
      <c r="A14" s="6" t="inlineStr">
        <is>
          <t>Túi 3: Tích lũy &amp; Bảo vệ (≥20%)</t>
        </is>
      </c>
      <c r="B14" s="7" t="inlineStr">
        <is>
          <t>Phí Bảo hiểm Nhân thọ &amp; Sức khỏe Trụ cột (≤8-10%)</t>
        </is>
      </c>
      <c r="C14" s="8">
        <f>$C$4*0.05</f>
        <v/>
      </c>
      <c r="D14" s="8" t="n">
        <v>2500000</v>
      </c>
      <c r="E14" s="9">
        <f>D14/$C$4</f>
        <v/>
      </c>
      <c r="F14" s="6">
        <f>IF(D14&lt;=C14,"Đạt chuẩn","Cần rà soát")</f>
        <v/>
      </c>
    </row>
    <row r="15" ht="21" customHeight="1">
      <c r="A15" s="6" t="inlineStr">
        <is>
          <t>Túi 3: Tích lũy &amp; Bảo vệ (≥20%)</t>
        </is>
      </c>
      <c r="B15" s="7" t="inlineStr">
        <is>
          <t>Đầu tư Tích sản Hưu trí &amp; Học vấn con (DCA Lớp 3 FIDT)</t>
        </is>
      </c>
      <c r="C15" s="8">
        <f>$C$4*0.10</f>
        <v/>
      </c>
      <c r="D15" s="8" t="n">
        <v>6500000</v>
      </c>
      <c r="E15" s="9">
        <f>D15/$C$4</f>
        <v/>
      </c>
      <c r="F15" s="6">
        <f>IF(D15&lt;=C15,"Đạt chuẩn","Cần rà soát")</f>
        <v/>
      </c>
    </row>
    <row r="16">
      <c r="A16" s="10" t="inlineStr">
        <is>
          <t>TỔNG CỘNG</t>
        </is>
      </c>
      <c r="B16" s="10" t="inlineStr">
        <is>
          <t>Tổng hợp 3 Túi tiền trong tháng</t>
        </is>
      </c>
      <c r="C16" s="11">
        <f>SUM(C7:C15)</f>
        <v/>
      </c>
      <c r="D16" s="11">
        <f>SUM(D7:D15)</f>
        <v/>
      </c>
      <c r="E16" s="12">
        <f>SUM(E7:E15)</f>
        <v/>
      </c>
      <c r="F16" s="10">
        <f>IF(D16&lt;=C4,"Cân bằng dương","Thâm hụt dòng tiền!")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24" customWidth="1" min="3" max="3"/>
    <col width="24" customWidth="1" min="4" max="4"/>
    <col width="20" customWidth="1" min="5" max="5"/>
    <col width="20" customWidth="1" min="6" max="6"/>
  </cols>
  <sheetData>
    <row r="1" ht="30" customHeight="1">
      <c r="A1" s="1" t="inlineStr">
        <is>
          <t>THIẾT LẬP QUỸ DỰ PHÒNG KHẨN CẤP 3 TẦNG (LỚP 1 PHÒNG THỦ FIDT)</t>
        </is>
      </c>
    </row>
    <row r="2" ht="22" customHeight="1">
      <c r="A2" s="2" t="inlineStr">
        <is>
          <t>Mục tiêu chuẩn cho gia đình 35–45 tuổi: Từ 6 đến 12 tháng Chi phí Thiết yếu (Túi 1)</t>
        </is>
      </c>
    </row>
    <row r="4">
      <c r="A4" s="3" t="inlineStr">
        <is>
          <t>Chi phí Thiết yếu 1 tháng của gia đình (Túi 1):</t>
        </is>
      </c>
      <c r="C4" s="13">
        <f>SUM('1_Phan_Bo_3_Tui_Tien'!D7:D9)</f>
        <v/>
      </c>
    </row>
    <row r="5">
      <c r="A5" s="3" t="inlineStr">
        <is>
          <t>Số tháng Dự phòng Mục tiêu (Khuyến nghị 6–12 tháng):</t>
        </is>
      </c>
      <c r="C5" s="3" t="n">
        <v>6</v>
      </c>
    </row>
    <row r="6">
      <c r="A6" s="3" t="inlineStr">
        <is>
          <t>TỔNG QUỸ DỰ PHÒNG MỤC TIÊU CẦN ĐẠT (VNĐ):</t>
        </is>
      </c>
      <c r="C6" s="14">
        <f>C4*C5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2026-10-26T23:26:45Z</dcterms:created>
  <dcterms:modified xmlns:dcterms="http://purl.org/dc/terms/" xmlns:xsi="http://www.w3.org/2001/XMLSchema-instance" xsi:type="dcterms:W3CDTF">2026-10-26T23:26:45Z</dcterms:modified>
</cp:coreProperties>
</file>